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SUS\Desktop\GTA\Parque de la Familia Final\Hidrosanitario\Memorias\"/>
    </mc:Choice>
  </mc:AlternateContent>
  <xr:revisionPtr revIDLastSave="0" documentId="13_ncr:1_{706549CA-E5B7-42A1-A7B0-C8127C67F70F}" xr6:coauthVersionLast="47" xr6:coauthVersionMax="47" xr10:uidLastSave="{00000000-0000-0000-0000-000000000000}"/>
  <bookViews>
    <workbookView xWindow="-108" yWindow="-108" windowWidth="23256" windowHeight="12456" xr2:uid="{1A026D95-2422-47BB-8656-0E823C85475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1" l="1"/>
  <c r="E38" i="1"/>
  <c r="E39" i="1"/>
  <c r="E40" i="1"/>
  <c r="E41" i="1"/>
  <c r="E36" i="1"/>
  <c r="G6" i="1" l="1"/>
  <c r="G7" i="1"/>
  <c r="G8" i="1"/>
  <c r="G5" i="1"/>
  <c r="E6" i="1"/>
  <c r="F41" i="1" s="1"/>
  <c r="J41" i="1" s="1"/>
  <c r="E7" i="1"/>
  <c r="E8" i="1"/>
  <c r="E5" i="1"/>
  <c r="F40" i="1" l="1"/>
  <c r="J40" i="1" s="1"/>
  <c r="F36" i="1"/>
  <c r="J36" i="1" s="1"/>
  <c r="F38" i="1"/>
  <c r="J38" i="1" s="1"/>
  <c r="F39" i="1"/>
  <c r="J39" i="1" s="1"/>
  <c r="F37" i="1"/>
  <c r="J37" i="1" s="1"/>
  <c r="E19" i="1"/>
  <c r="F19" i="1" s="1"/>
  <c r="J19" i="1" s="1"/>
  <c r="E20" i="1"/>
  <c r="F20" i="1" s="1"/>
  <c r="J20" i="1" s="1"/>
  <c r="E21" i="1"/>
  <c r="F21" i="1" s="1"/>
  <c r="J21" i="1" s="1"/>
</calcChain>
</file>

<file path=xl/sharedStrings.xml><?xml version="1.0" encoding="utf-8"?>
<sst xmlns="http://schemas.openxmlformats.org/spreadsheetml/2006/main" count="57" uniqueCount="28">
  <si>
    <t>Aparato</t>
  </si>
  <si>
    <t>Lavamanos</t>
  </si>
  <si>
    <t>Poceta</t>
  </si>
  <si>
    <t>Inodoro</t>
  </si>
  <si>
    <t>Orinal</t>
  </si>
  <si>
    <t>Caudal
L/min</t>
  </si>
  <si>
    <t>Presion Flujo
kPa</t>
  </si>
  <si>
    <t>Caudal
L/s</t>
  </si>
  <si>
    <t>Tramo</t>
  </si>
  <si>
    <t>Tipo aparato sanitario</t>
  </si>
  <si>
    <t xml:space="preserve">Inodoro </t>
  </si>
  <si>
    <t>Piso 1</t>
  </si>
  <si>
    <t>Piso 2</t>
  </si>
  <si>
    <t>Piso 3</t>
  </si>
  <si>
    <t>No. de aparatos sanitarios</t>
  </si>
  <si>
    <t>Q máximo
posible
(l/s)</t>
  </si>
  <si>
    <t>Q máximo
probable
(l/s)</t>
  </si>
  <si>
    <t>Diámetro
mínimo
(in)</t>
  </si>
  <si>
    <t>Diámetro
nominal
(in)</t>
  </si>
  <si>
    <t>Diámetro
efectivo
(m)</t>
  </si>
  <si>
    <t>Velocidad
real 
(m/s)</t>
  </si>
  <si>
    <t>Factor de
simultaneidad</t>
  </si>
  <si>
    <t>Tramo 1-2</t>
  </si>
  <si>
    <t>Tramo 3-4</t>
  </si>
  <si>
    <t>Tramo 5-6</t>
  </si>
  <si>
    <t>Tramo 7-8</t>
  </si>
  <si>
    <t>Tramo 8-9</t>
  </si>
  <si>
    <t>Tramo 9-10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</si>
</sst>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/>
    </xf>
    <xf numFmtId="12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64" fontId="0" fillId="0" borderId="0" xfId="0" applyNumberFormat="1"/>
    <xf numFmtId="12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2DF24-8DE5-4EA1-8BE7-3003CCE868E4}">
  <dimension ref="B4:N41"/>
  <sheetViews>
    <sheetView tabSelected="1" topLeftCell="A5" workbookViewId="0">
      <selection activeCell="K7" sqref="K7"/>
    </sheetView>
  </sheetViews>
  <sheetFormatPr baseColWidth="10" defaultRowHeight="14.4" x14ac:dyDescent="0.3"/>
  <cols>
    <col min="3" max="3" width="16.5546875" customWidth="1"/>
    <col min="4" max="4" width="14.6640625" style="1" customWidth="1"/>
    <col min="5" max="6" width="11.5546875" style="1"/>
  </cols>
  <sheetData>
    <row r="4" spans="3:7" s="3" customFormat="1" ht="33.6" customHeight="1" x14ac:dyDescent="0.3">
      <c r="C4" s="12" t="s">
        <v>0</v>
      </c>
      <c r="D4" s="13" t="s">
        <v>5</v>
      </c>
      <c r="E4" s="13" t="s">
        <v>7</v>
      </c>
      <c r="F4" s="13" t="s">
        <v>6</v>
      </c>
      <c r="G4" s="13" t="s">
        <v>6</v>
      </c>
    </row>
    <row r="5" spans="3:7" x14ac:dyDescent="0.3">
      <c r="C5" s="9" t="s">
        <v>1</v>
      </c>
      <c r="D5" s="11">
        <v>1.5</v>
      </c>
      <c r="E5" s="10">
        <f>+D5*0.0166667</f>
        <v>2.5000049999999999E-2</v>
      </c>
      <c r="F5" s="11">
        <v>55</v>
      </c>
      <c r="G5" s="11">
        <f>+F5*0.1</f>
        <v>5.5</v>
      </c>
    </row>
    <row r="6" spans="3:7" x14ac:dyDescent="0.3">
      <c r="C6" s="9" t="s">
        <v>2</v>
      </c>
      <c r="D6" s="11">
        <v>11</v>
      </c>
      <c r="E6" s="10">
        <f>+D6*0.0166667</f>
        <v>0.18333369999999999</v>
      </c>
      <c r="F6" s="11">
        <v>55</v>
      </c>
      <c r="G6" s="11">
        <f>+F6*0.1</f>
        <v>5.5</v>
      </c>
    </row>
    <row r="7" spans="3:7" x14ac:dyDescent="0.3">
      <c r="C7" s="9" t="s">
        <v>3</v>
      </c>
      <c r="D7" s="11">
        <v>23</v>
      </c>
      <c r="E7" s="10">
        <f>+D7*0.0166667</f>
        <v>0.38333410000000001</v>
      </c>
      <c r="F7" s="11">
        <v>138</v>
      </c>
      <c r="G7" s="11">
        <f>+F7*0.1</f>
        <v>13.8</v>
      </c>
    </row>
    <row r="8" spans="3:7" x14ac:dyDescent="0.3">
      <c r="C8" s="9" t="s">
        <v>4</v>
      </c>
      <c r="D8" s="11">
        <v>45</v>
      </c>
      <c r="E8" s="10">
        <f>+D8*0.0166667</f>
        <v>0.75000149999999999</v>
      </c>
      <c r="F8" s="11">
        <v>172</v>
      </c>
      <c r="G8" s="11">
        <f>+F8*0.1</f>
        <v>17.2</v>
      </c>
    </row>
    <row r="9" spans="3:7" hidden="1" x14ac:dyDescent="0.3"/>
    <row r="10" spans="3:7" hidden="1" x14ac:dyDescent="0.3"/>
    <row r="11" spans="3:7" hidden="1" x14ac:dyDescent="0.3"/>
    <row r="12" spans="3:7" s="3" customFormat="1" hidden="1" x14ac:dyDescent="0.3">
      <c r="C12" s="7" t="s">
        <v>8</v>
      </c>
      <c r="D12" s="7" t="s">
        <v>9</v>
      </c>
      <c r="E12" s="7"/>
      <c r="F12" s="7"/>
      <c r="G12" s="7"/>
    </row>
    <row r="13" spans="3:7" s="3" customFormat="1" hidden="1" x14ac:dyDescent="0.3">
      <c r="C13" s="7"/>
      <c r="D13" s="2" t="s">
        <v>1</v>
      </c>
      <c r="E13" s="2" t="s">
        <v>10</v>
      </c>
      <c r="F13" s="2" t="s">
        <v>4</v>
      </c>
      <c r="G13" s="3" t="s">
        <v>2</v>
      </c>
    </row>
    <row r="14" spans="3:7" hidden="1" x14ac:dyDescent="0.3">
      <c r="C14" s="1" t="s">
        <v>11</v>
      </c>
      <c r="D14" s="1">
        <v>3</v>
      </c>
      <c r="E14" s="1">
        <v>4</v>
      </c>
      <c r="F14" s="1">
        <v>1</v>
      </c>
      <c r="G14" s="1">
        <v>0</v>
      </c>
    </row>
    <row r="15" spans="3:7" hidden="1" x14ac:dyDescent="0.3">
      <c r="C15" s="1" t="s">
        <v>12</v>
      </c>
      <c r="D15" s="1">
        <v>2</v>
      </c>
      <c r="E15" s="1">
        <v>3</v>
      </c>
      <c r="F15" s="1">
        <v>0</v>
      </c>
      <c r="G15" s="1">
        <v>1</v>
      </c>
    </row>
    <row r="16" spans="3:7" hidden="1" x14ac:dyDescent="0.3">
      <c r="C16" s="1" t="s">
        <v>13</v>
      </c>
      <c r="D16" s="1">
        <v>0</v>
      </c>
      <c r="E16" s="1">
        <v>0</v>
      </c>
      <c r="F16" s="1">
        <v>0</v>
      </c>
      <c r="G16" s="1">
        <v>1</v>
      </c>
    </row>
    <row r="17" spans="2:10" hidden="1" x14ac:dyDescent="0.3"/>
    <row r="18" spans="2:10" s="2" customFormat="1" ht="45.6" hidden="1" customHeight="1" x14ac:dyDescent="0.3">
      <c r="B18" s="2" t="s">
        <v>8</v>
      </c>
      <c r="C18" s="4" t="s">
        <v>14</v>
      </c>
      <c r="D18" s="4" t="s">
        <v>21</v>
      </c>
      <c r="E18" s="4" t="s">
        <v>15</v>
      </c>
      <c r="F18" s="4" t="s">
        <v>16</v>
      </c>
      <c r="G18" s="4" t="s">
        <v>17</v>
      </c>
      <c r="H18" s="4" t="s">
        <v>18</v>
      </c>
      <c r="I18" s="4" t="s">
        <v>19</v>
      </c>
      <c r="J18" s="4" t="s">
        <v>20</v>
      </c>
    </row>
    <row r="19" spans="2:10" hidden="1" x14ac:dyDescent="0.3">
      <c r="B19" s="1" t="s">
        <v>11</v>
      </c>
      <c r="C19" s="1">
        <v>8</v>
      </c>
      <c r="D19" s="5">
        <v>0.38</v>
      </c>
      <c r="E19" s="5">
        <f>+$E$5*D14+$E$7*E14+$E$8*F14+$E$6*G14</f>
        <v>2.35833805</v>
      </c>
      <c r="F19" s="5">
        <f>+E19*D19</f>
        <v>0.89616845899999997</v>
      </c>
      <c r="G19" s="2">
        <v>0.56000000000000005</v>
      </c>
      <c r="H19" s="6">
        <v>0.75</v>
      </c>
      <c r="I19" s="1">
        <v>2.181E-2</v>
      </c>
      <c r="J19" s="5">
        <f>+(F19/1000)/((PI()/4)*(I19^2))</f>
        <v>2.3987690799331149</v>
      </c>
    </row>
    <row r="20" spans="2:10" hidden="1" x14ac:dyDescent="0.3">
      <c r="B20" s="1" t="s">
        <v>12</v>
      </c>
      <c r="C20" s="1">
        <v>6</v>
      </c>
      <c r="D20" s="5">
        <v>0.45</v>
      </c>
      <c r="E20" s="5">
        <f t="shared" ref="E20:E21" si="0">+$E$5*D15+$E$7*E15+$E$8*F15+$E$6*G15</f>
        <v>1.3833361000000002</v>
      </c>
      <c r="F20" s="5">
        <f t="shared" ref="F20:F21" si="1">+E20*D20</f>
        <v>0.62250124500000015</v>
      </c>
      <c r="G20" s="2">
        <v>0.56000000000000005</v>
      </c>
      <c r="H20" s="6">
        <v>0.75</v>
      </c>
      <c r="I20" s="1">
        <v>2.181E-2</v>
      </c>
      <c r="J20" s="5">
        <f t="shared" ref="J20:J21" si="2">+(F20/1000)/((PI()/4)*(I20^2))</f>
        <v>1.6662455855588965</v>
      </c>
    </row>
    <row r="21" spans="2:10" hidden="1" x14ac:dyDescent="0.3">
      <c r="B21" s="1" t="s">
        <v>13</v>
      </c>
      <c r="C21" s="1">
        <v>1</v>
      </c>
      <c r="D21" s="5">
        <v>1</v>
      </c>
      <c r="E21" s="5">
        <f t="shared" si="0"/>
        <v>0.18333369999999999</v>
      </c>
      <c r="F21" s="5">
        <f t="shared" si="1"/>
        <v>0.18333369999999999</v>
      </c>
      <c r="G21" s="2">
        <v>0.35</v>
      </c>
      <c r="H21" s="6">
        <v>0.5</v>
      </c>
      <c r="I21" s="1">
        <v>1.66E-2</v>
      </c>
      <c r="J21" s="5">
        <f t="shared" si="2"/>
        <v>0.84710305096027316</v>
      </c>
    </row>
    <row r="22" spans="2:10" hidden="1" x14ac:dyDescent="0.3">
      <c r="E22" s="5"/>
    </row>
    <row r="23" spans="2:10" hidden="1" x14ac:dyDescent="0.3">
      <c r="E23" s="5"/>
    </row>
    <row r="24" spans="2:10" x14ac:dyDescent="0.3">
      <c r="E24" s="5"/>
    </row>
    <row r="25" spans="2:10" x14ac:dyDescent="0.3">
      <c r="C25" s="16" t="s">
        <v>8</v>
      </c>
      <c r="D25" s="16" t="s">
        <v>9</v>
      </c>
      <c r="E25" s="16"/>
      <c r="F25" s="16"/>
      <c r="G25" s="16"/>
    </row>
    <row r="26" spans="2:10" x14ac:dyDescent="0.3">
      <c r="C26" s="16"/>
      <c r="D26" s="12" t="s">
        <v>1</v>
      </c>
      <c r="E26" s="12" t="s">
        <v>10</v>
      </c>
      <c r="F26" s="12" t="s">
        <v>4</v>
      </c>
      <c r="G26" s="17" t="s">
        <v>2</v>
      </c>
    </row>
    <row r="27" spans="2:10" x14ac:dyDescent="0.3">
      <c r="C27" s="11" t="s">
        <v>22</v>
      </c>
      <c r="D27" s="11">
        <v>2</v>
      </c>
      <c r="E27" s="11">
        <v>0</v>
      </c>
      <c r="F27" s="11">
        <v>0</v>
      </c>
      <c r="G27" s="11">
        <v>0</v>
      </c>
    </row>
    <row r="28" spans="2:10" x14ac:dyDescent="0.3">
      <c r="C28" s="11" t="s">
        <v>23</v>
      </c>
      <c r="D28" s="11">
        <v>0</v>
      </c>
      <c r="E28" s="11">
        <v>3</v>
      </c>
      <c r="F28" s="11">
        <v>0</v>
      </c>
      <c r="G28" s="11">
        <v>0</v>
      </c>
    </row>
    <row r="29" spans="2:10" x14ac:dyDescent="0.3">
      <c r="C29" s="11" t="s">
        <v>24</v>
      </c>
      <c r="D29" s="11">
        <v>1</v>
      </c>
      <c r="E29" s="11">
        <v>1</v>
      </c>
      <c r="F29" s="11">
        <v>1</v>
      </c>
      <c r="G29" s="11">
        <v>0</v>
      </c>
    </row>
    <row r="30" spans="2:10" x14ac:dyDescent="0.3">
      <c r="C30" s="11" t="s">
        <v>25</v>
      </c>
      <c r="D30" s="11">
        <v>1</v>
      </c>
      <c r="E30" s="11">
        <v>1</v>
      </c>
      <c r="F30" s="11">
        <v>0</v>
      </c>
      <c r="G30" s="11">
        <v>1</v>
      </c>
    </row>
    <row r="31" spans="2:10" x14ac:dyDescent="0.3">
      <c r="C31" s="11" t="s">
        <v>26</v>
      </c>
      <c r="D31" s="11">
        <v>1</v>
      </c>
      <c r="E31" s="11">
        <v>2</v>
      </c>
      <c r="F31" s="11">
        <v>0</v>
      </c>
      <c r="G31" s="11">
        <v>0</v>
      </c>
    </row>
    <row r="32" spans="2:10" x14ac:dyDescent="0.3">
      <c r="C32" s="11" t="s">
        <v>27</v>
      </c>
      <c r="D32" s="11">
        <v>0</v>
      </c>
      <c r="E32" s="11">
        <v>0</v>
      </c>
      <c r="F32" s="11">
        <v>0</v>
      </c>
      <c r="G32" s="11">
        <v>1</v>
      </c>
    </row>
    <row r="33" spans="2:14" x14ac:dyDescent="0.3">
      <c r="C33" s="1"/>
      <c r="G33" s="1"/>
    </row>
    <row r="35" spans="2:14" ht="43.2" x14ac:dyDescent="0.3">
      <c r="B35" s="12" t="s">
        <v>8</v>
      </c>
      <c r="C35" s="13" t="s">
        <v>14</v>
      </c>
      <c r="D35" s="13" t="s">
        <v>21</v>
      </c>
      <c r="E35" s="13" t="s">
        <v>15</v>
      </c>
      <c r="F35" s="13" t="s">
        <v>16</v>
      </c>
      <c r="G35" s="13" t="s">
        <v>17</v>
      </c>
      <c r="H35" s="13" t="s">
        <v>18</v>
      </c>
      <c r="I35" s="13" t="s">
        <v>19</v>
      </c>
      <c r="J35" s="13" t="s">
        <v>20</v>
      </c>
    </row>
    <row r="36" spans="2:14" x14ac:dyDescent="0.3">
      <c r="B36" s="11" t="s">
        <v>22</v>
      </c>
      <c r="C36" s="11">
        <v>2</v>
      </c>
      <c r="D36" s="11">
        <v>1</v>
      </c>
      <c r="E36" s="10">
        <f>+$E$5*D27+$E$7*E27+$E$8*F27+$E$6*G27</f>
        <v>5.0000099999999999E-2</v>
      </c>
      <c r="F36" s="10">
        <f>+E36*D36</f>
        <v>5.0000099999999999E-2</v>
      </c>
      <c r="G36" s="8">
        <v>0.35</v>
      </c>
      <c r="H36" s="15">
        <v>0.5</v>
      </c>
      <c r="I36" s="11">
        <v>1.66E-2</v>
      </c>
      <c r="J36" s="10">
        <f>+(F36/1000)/((PI()/4)*(I36^2))</f>
        <v>0.23102810480734723</v>
      </c>
      <c r="N36" s="14"/>
    </row>
    <row r="37" spans="2:14" x14ac:dyDescent="0.3">
      <c r="B37" s="11" t="s">
        <v>23</v>
      </c>
      <c r="C37" s="11">
        <v>3</v>
      </c>
      <c r="D37" s="11">
        <v>0.71</v>
      </c>
      <c r="E37" s="10">
        <f t="shared" ref="E37:E41" si="3">+$E$5*D28+$E$7*E28+$E$8*F28+$E$6*G28</f>
        <v>1.1500023000000001</v>
      </c>
      <c r="F37" s="10">
        <f>+E37*D37</f>
        <v>0.81650163300000012</v>
      </c>
      <c r="G37" s="8">
        <v>0.56000000000000005</v>
      </c>
      <c r="H37" s="15">
        <v>0.75</v>
      </c>
      <c r="I37" s="11">
        <v>2.181E-2</v>
      </c>
      <c r="J37" s="10">
        <f t="shared" ref="J37:J41" si="4">+(F37/1000)/((PI()/4)*(I37^2))</f>
        <v>2.1855253343113881</v>
      </c>
      <c r="N37" s="14"/>
    </row>
    <row r="38" spans="2:14" x14ac:dyDescent="0.3">
      <c r="B38" s="11" t="s">
        <v>24</v>
      </c>
      <c r="C38" s="11">
        <v>3</v>
      </c>
      <c r="D38" s="11">
        <v>0.71</v>
      </c>
      <c r="E38" s="10">
        <f t="shared" si="3"/>
        <v>1.1583356499999999</v>
      </c>
      <c r="F38" s="10">
        <f t="shared" ref="F38:F41" si="5">+E38*D38</f>
        <v>0.82241831149999989</v>
      </c>
      <c r="G38" s="8">
        <v>0.56000000000000005</v>
      </c>
      <c r="H38" s="15">
        <v>0.75</v>
      </c>
      <c r="I38" s="11">
        <v>2.181E-2</v>
      </c>
      <c r="J38" s="10">
        <f t="shared" si="4"/>
        <v>2.2013624744150926</v>
      </c>
      <c r="N38" s="14"/>
    </row>
    <row r="39" spans="2:14" x14ac:dyDescent="0.3">
      <c r="B39" s="11" t="s">
        <v>25</v>
      </c>
      <c r="C39" s="11">
        <v>3</v>
      </c>
      <c r="D39" s="11">
        <v>0.71</v>
      </c>
      <c r="E39" s="10">
        <f t="shared" si="3"/>
        <v>0.59166785</v>
      </c>
      <c r="F39" s="10">
        <f t="shared" si="5"/>
        <v>0.42008417349999999</v>
      </c>
      <c r="G39" s="8">
        <v>0.56000000000000005</v>
      </c>
      <c r="H39" s="15">
        <v>0.75</v>
      </c>
      <c r="I39" s="11">
        <v>2.181E-2</v>
      </c>
      <c r="J39" s="10">
        <f t="shared" si="4"/>
        <v>1.1244369473631051</v>
      </c>
      <c r="N39" s="14"/>
    </row>
    <row r="40" spans="2:14" x14ac:dyDescent="0.3">
      <c r="B40" s="11" t="s">
        <v>26</v>
      </c>
      <c r="C40" s="11">
        <v>3</v>
      </c>
      <c r="D40" s="11">
        <v>0.71</v>
      </c>
      <c r="E40" s="10">
        <f t="shared" si="3"/>
        <v>0.79166825000000007</v>
      </c>
      <c r="F40" s="10">
        <f t="shared" si="5"/>
        <v>0.56208445750000002</v>
      </c>
      <c r="G40" s="8">
        <v>0.56000000000000005</v>
      </c>
      <c r="H40" s="15">
        <v>0.75</v>
      </c>
      <c r="I40" s="11">
        <v>2.181E-2</v>
      </c>
      <c r="J40" s="10">
        <f t="shared" si="4"/>
        <v>1.5045283098520421</v>
      </c>
      <c r="N40" s="14"/>
    </row>
    <row r="41" spans="2:14" x14ac:dyDescent="0.3">
      <c r="B41" s="11" t="s">
        <v>27</v>
      </c>
      <c r="C41" s="11">
        <v>1</v>
      </c>
      <c r="D41" s="11">
        <v>1</v>
      </c>
      <c r="E41" s="10">
        <f t="shared" si="3"/>
        <v>0.18333369999999999</v>
      </c>
      <c r="F41" s="10">
        <f t="shared" si="5"/>
        <v>0.18333369999999999</v>
      </c>
      <c r="G41" s="8">
        <v>0.35</v>
      </c>
      <c r="H41" s="15">
        <v>0.5</v>
      </c>
      <c r="I41" s="11">
        <v>1.66E-2</v>
      </c>
      <c r="J41" s="10">
        <f t="shared" si="4"/>
        <v>0.84710305096027316</v>
      </c>
      <c r="N41" s="14"/>
    </row>
  </sheetData>
  <mergeCells count="4">
    <mergeCell ref="D12:G12"/>
    <mergeCell ref="C12:C13"/>
    <mergeCell ref="C25:C26"/>
    <mergeCell ref="D25:G2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 Carmona Sierra</dc:creator>
  <cp:lastModifiedBy>Daniel  Carmona Sierra</cp:lastModifiedBy>
  <dcterms:created xsi:type="dcterms:W3CDTF">2025-06-16T20:42:19Z</dcterms:created>
  <dcterms:modified xsi:type="dcterms:W3CDTF">2025-06-18T15:52:10Z</dcterms:modified>
</cp:coreProperties>
</file>